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59713536f450e54/Desktop/Walden POA/Annual Meetings/2025/"/>
    </mc:Choice>
  </mc:AlternateContent>
  <xr:revisionPtr revIDLastSave="299" documentId="8_{7D826180-E080-42D0-B128-399634B0E376}" xr6:coauthVersionLast="47" xr6:coauthVersionMax="47" xr10:uidLastSave="{E9E4F094-E0B6-489F-B7D8-4C2992FED786}"/>
  <bookViews>
    <workbookView xWindow="-108" yWindow="-108" windowWidth="23256" windowHeight="12456" xr2:uid="{EA31A61C-AF24-4B04-BE0F-83478839F23C}"/>
  </bookViews>
  <sheets>
    <sheet name="2024" sheetId="1" r:id="rId1"/>
    <sheet name="2022-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E9" i="1"/>
  <c r="B9" i="1"/>
  <c r="E44" i="1"/>
  <c r="D36" i="1"/>
  <c r="C44" i="1"/>
  <c r="B44" i="1"/>
  <c r="D15" i="1"/>
  <c r="D26" i="1"/>
  <c r="D22" i="1"/>
  <c r="D23" i="1"/>
  <c r="D18" i="1"/>
  <c r="D27" i="1"/>
  <c r="D34" i="1"/>
  <c r="D17" i="1"/>
  <c r="D24" i="1"/>
  <c r="D33" i="1"/>
  <c r="D21" i="1"/>
  <c r="D20" i="1"/>
  <c r="D16" i="1"/>
  <c r="D39" i="1"/>
  <c r="D37" i="1"/>
  <c r="D42" i="1"/>
  <c r="D41" i="1"/>
  <c r="D28" i="1"/>
  <c r="D32" i="1"/>
  <c r="D31" i="1"/>
  <c r="D30" i="1"/>
  <c r="D19" i="1"/>
  <c r="D5" i="1"/>
  <c r="D12" i="1"/>
  <c r="D14" i="1"/>
  <c r="D8" i="1"/>
  <c r="D6" i="1"/>
  <c r="D40" i="1"/>
  <c r="B8" i="2"/>
  <c r="B40" i="2"/>
  <c r="C40" i="2"/>
  <c r="D44" i="1" l="1"/>
  <c r="D9" i="1"/>
</calcChain>
</file>

<file path=xl/sharedStrings.xml><?xml version="1.0" encoding="utf-8"?>
<sst xmlns="http://schemas.openxmlformats.org/spreadsheetml/2006/main" count="84" uniqueCount="62">
  <si>
    <t>Difference</t>
  </si>
  <si>
    <t>Income</t>
  </si>
  <si>
    <t>ACC-Income</t>
  </si>
  <si>
    <t>Annual Assessments</t>
  </si>
  <si>
    <t>Transfer Fees</t>
  </si>
  <si>
    <t>Total Income</t>
  </si>
  <si>
    <t>Expense</t>
  </si>
  <si>
    <t>Administrative Fees</t>
  </si>
  <si>
    <t>Banking Charges</t>
  </si>
  <si>
    <t>Office Expenses</t>
  </si>
  <si>
    <t>Postage</t>
  </si>
  <si>
    <t>Donations/ Gifts</t>
  </si>
  <si>
    <t>Insurance</t>
  </si>
  <si>
    <t>MAINTENANCE</t>
  </si>
  <si>
    <t>Entrance</t>
  </si>
  <si>
    <t>Lawns &amp; Beds</t>
  </si>
  <si>
    <t>Lights</t>
  </si>
  <si>
    <t>Ponds</t>
  </si>
  <si>
    <t>Sprinklers</t>
  </si>
  <si>
    <t>Trails</t>
  </si>
  <si>
    <t>Dog Stations</t>
  </si>
  <si>
    <t>Meeting Room Expenses</t>
  </si>
  <si>
    <t>Accounting /Professional Fees</t>
  </si>
  <si>
    <t>Legal Fees</t>
  </si>
  <si>
    <t>Social</t>
  </si>
  <si>
    <t>Subscriptions/Dues</t>
  </si>
  <si>
    <t>Utilities</t>
  </si>
  <si>
    <t>Electric</t>
  </si>
  <si>
    <t>Welcoming Committee</t>
  </si>
  <si>
    <t>Total Expense</t>
  </si>
  <si>
    <t>Landscape Oversight</t>
  </si>
  <si>
    <t>Walden POA Budget 2023</t>
  </si>
  <si>
    <t>2023 Budget</t>
  </si>
  <si>
    <t>Actual 12/31/2022</t>
  </si>
  <si>
    <t>Actual as of 8/15/2022</t>
  </si>
  <si>
    <t xml:space="preserve">      Microsoft</t>
  </si>
  <si>
    <t xml:space="preserve">       QuickBooks</t>
  </si>
  <si>
    <t xml:space="preserve">      Adobe</t>
  </si>
  <si>
    <t>Website Fees - Wix &amp; Gmail</t>
  </si>
  <si>
    <t>2024 Budget</t>
  </si>
  <si>
    <t>Music at the Pond</t>
  </si>
  <si>
    <t>Meeting Room Rental</t>
  </si>
  <si>
    <t>Actual as of12/31/2024</t>
  </si>
  <si>
    <t>2025 Budget</t>
  </si>
  <si>
    <t>License/Registration</t>
  </si>
  <si>
    <t>Database</t>
  </si>
  <si>
    <t>Movie at the Pond</t>
  </si>
  <si>
    <t>Office Equipment</t>
  </si>
  <si>
    <t>Copies</t>
  </si>
  <si>
    <t>P.O. Box</t>
  </si>
  <si>
    <t>EXPENSE</t>
  </si>
  <si>
    <t>INCOME</t>
  </si>
  <si>
    <t>QuickBooks</t>
  </si>
  <si>
    <t>Adobe</t>
  </si>
  <si>
    <t>Maintenance</t>
  </si>
  <si>
    <t xml:space="preserve"> Lights</t>
  </si>
  <si>
    <t>Fountains</t>
  </si>
  <si>
    <t>Subcriptions/Dues</t>
  </si>
  <si>
    <t>Microsoft</t>
  </si>
  <si>
    <t>Entrance - Christmas Lights</t>
  </si>
  <si>
    <t>Walden POA Budget 2025</t>
  </si>
  <si>
    <t>Late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</si>
</sst>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4"/>
      <color theme="1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 indent="15"/>
    </xf>
    <xf numFmtId="0" fontId="3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3"/>
    </xf>
    <xf numFmtId="8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6" fillId="0" borderId="1" xfId="0" applyFont="1" applyBorder="1"/>
    <xf numFmtId="8" fontId="6" fillId="0" borderId="1" xfId="0" applyNumberFormat="1" applyFont="1" applyBorder="1"/>
    <xf numFmtId="0" fontId="4" fillId="0" borderId="1" xfId="0" applyFont="1" applyBorder="1" applyAlignment="1">
      <alignment horizontal="right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 indent="10"/>
    </xf>
    <xf numFmtId="0" fontId="4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horizontal="left" vertical="center" wrapText="1" indent="1"/>
    </xf>
    <xf numFmtId="8" fontId="8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 indent="1"/>
    </xf>
    <xf numFmtId="8" fontId="4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8" fontId="5" fillId="0" borderId="1" xfId="0" applyNumberFormat="1" applyFont="1" applyBorder="1"/>
    <xf numFmtId="0" fontId="5" fillId="0" borderId="1" xfId="0" applyFont="1" applyBorder="1" applyAlignment="1">
      <alignment horizontal="left" vertical="center" wrapText="1" indent="1"/>
    </xf>
    <xf numFmtId="0" fontId="0" fillId="0" borderId="1" xfId="0" applyBorder="1"/>
    <xf numFmtId="8" fontId="5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vertical="center" wrapText="1"/>
    </xf>
    <xf numFmtId="8" fontId="8" fillId="0" borderId="1" xfId="0" applyNumberFormat="1" applyFont="1" applyBorder="1" applyAlignment="1">
      <alignment horizontal="right" vertical="center" wrapText="1"/>
    </xf>
    <xf numFmtId="8" fontId="4" fillId="0" borderId="1" xfId="0" applyNumberFormat="1" applyFont="1" applyBorder="1" applyAlignment="1">
      <alignment horizontal="right" vertical="center" wrapText="1"/>
    </xf>
    <xf numFmtId="8" fontId="4" fillId="0" borderId="1" xfId="0" applyNumberFormat="1" applyFont="1" applyBorder="1"/>
    <xf numFmtId="0" fontId="5" fillId="0" borderId="1" xfId="0" applyFont="1" applyBorder="1" applyAlignment="1">
      <alignment horizontal="left" vertical="top" wrapText="1" indent="1"/>
    </xf>
    <xf numFmtId="7" fontId="5" fillId="3" borderId="1" xfId="0" applyNumberFormat="1" applyFont="1" applyFill="1" applyBorder="1" applyAlignment="1">
      <alignment horizontal="right" vertical="center" wrapText="1"/>
    </xf>
    <xf numFmtId="7" fontId="9" fillId="0" borderId="1" xfId="0" applyNumberFormat="1" applyFont="1" applyBorder="1" applyAlignment="1">
      <alignment horizontal="right" vertical="center" wrapText="1"/>
    </xf>
    <xf numFmtId="7" fontId="5" fillId="0" borderId="1" xfId="0" applyNumberFormat="1" applyFont="1" applyBorder="1" applyAlignment="1">
      <alignment horizontal="right" vertical="center" wrapText="1"/>
    </xf>
    <xf numFmtId="7" fontId="8" fillId="0" borderId="1" xfId="0" applyNumberFormat="1" applyFont="1" applyBorder="1" applyAlignment="1">
      <alignment horizontal="right" vertical="center" wrapText="1"/>
    </xf>
    <xf numFmtId="7" fontId="5" fillId="0" borderId="1" xfId="0" applyNumberFormat="1" applyFont="1" applyBorder="1"/>
    <xf numFmtId="7" fontId="5" fillId="0" borderId="1" xfId="0" applyNumberFormat="1" applyFont="1" applyBorder="1" applyAlignment="1">
      <alignment horizontal="right" wrapText="1"/>
    </xf>
    <xf numFmtId="7" fontId="0" fillId="0" borderId="0" xfId="0" applyNumberFormat="1"/>
    <xf numFmtId="7" fontId="0" fillId="0" borderId="1" xfId="0" applyNumberFormat="1" applyBorder="1"/>
    <xf numFmtId="7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 indent="15"/>
    </xf>
    <xf numFmtId="8" fontId="5" fillId="0" borderId="1" xfId="0" applyNumberFormat="1" applyFont="1" applyFill="1" applyBorder="1" applyAlignment="1">
      <alignment horizontal="right" vertical="center" wrapText="1"/>
    </xf>
    <xf numFmtId="8" fontId="5" fillId="0" borderId="1" xfId="0" applyNumberFormat="1" applyFont="1" applyFill="1" applyBorder="1"/>
    <xf numFmtId="8" fontId="5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6757F-20B4-49CB-984D-0BF90FF7C41D}">
  <sheetPr>
    <pageSetUpPr fitToPage="1"/>
  </sheetPr>
  <dimension ref="A1:E44"/>
  <sheetViews>
    <sheetView showGridLines="0" tabSelected="1" workbookViewId="0">
      <pane ySplit="3" topLeftCell="A30" activePane="bottomLeft" state="frozen"/>
      <selection pane="bottomLeft" activeCell="C17" sqref="C17"/>
    </sheetView>
  </sheetViews>
  <sheetFormatPr defaultRowHeight="14.4" x14ac:dyDescent="0.3"/>
  <cols>
    <col min="1" max="1" width="28.33203125" customWidth="1"/>
    <col min="2" max="2" width="15" bestFit="1" customWidth="1"/>
    <col min="3" max="3" width="17.33203125" customWidth="1"/>
    <col min="4" max="4" width="16.33203125" customWidth="1"/>
    <col min="5" max="5" width="16" bestFit="1" customWidth="1"/>
  </cols>
  <sheetData>
    <row r="1" spans="1:5" ht="20.399999999999999" x14ac:dyDescent="0.3">
      <c r="A1" s="2" t="s">
        <v>60</v>
      </c>
    </row>
    <row r="2" spans="1:5" ht="16.8" x14ac:dyDescent="0.3">
      <c r="A2" s="1"/>
    </row>
    <row r="3" spans="1:5" ht="52.2" customHeight="1" x14ac:dyDescent="0.3">
      <c r="A3" s="24"/>
      <c r="B3" s="22" t="s">
        <v>39</v>
      </c>
      <c r="C3" s="22" t="s">
        <v>42</v>
      </c>
      <c r="D3" s="22" t="s">
        <v>0</v>
      </c>
      <c r="E3" s="22" t="s">
        <v>43</v>
      </c>
    </row>
    <row r="4" spans="1:5" ht="18" x14ac:dyDescent="0.35">
      <c r="A4" s="5" t="s">
        <v>51</v>
      </c>
      <c r="B4" s="5"/>
      <c r="C4" s="6"/>
      <c r="D4" s="5"/>
      <c r="E4" s="25"/>
    </row>
    <row r="5" spans="1:5" ht="18" x14ac:dyDescent="0.35">
      <c r="A5" s="26" t="s">
        <v>2</v>
      </c>
      <c r="B5" s="8">
        <v>0</v>
      </c>
      <c r="C5" s="8">
        <v>0</v>
      </c>
      <c r="D5" s="34">
        <f>B5-C5</f>
        <v>0</v>
      </c>
      <c r="E5" s="25">
        <v>0</v>
      </c>
    </row>
    <row r="6" spans="1:5" ht="18" x14ac:dyDescent="0.35">
      <c r="A6" s="26" t="s">
        <v>3</v>
      </c>
      <c r="B6" s="8">
        <v>62250</v>
      </c>
      <c r="C6" s="44">
        <v>64270</v>
      </c>
      <c r="D6" s="35">
        <f>B6-C6</f>
        <v>-2020</v>
      </c>
      <c r="E6" s="25">
        <v>64500</v>
      </c>
    </row>
    <row r="7" spans="1:5" ht="18" x14ac:dyDescent="0.35">
      <c r="A7" s="26" t="s">
        <v>61</v>
      </c>
      <c r="B7" s="8"/>
      <c r="C7" s="44">
        <v>370</v>
      </c>
      <c r="D7" s="35"/>
      <c r="E7" s="25">
        <v>400</v>
      </c>
    </row>
    <row r="8" spans="1:5" ht="18" x14ac:dyDescent="0.35">
      <c r="A8" s="26" t="s">
        <v>4</v>
      </c>
      <c r="B8" s="8">
        <v>2000</v>
      </c>
      <c r="C8" s="44">
        <v>2250</v>
      </c>
      <c r="D8" s="36">
        <f>B8-C8</f>
        <v>-250</v>
      </c>
      <c r="E8" s="25">
        <v>3000</v>
      </c>
    </row>
    <row r="9" spans="1:5" ht="17.399999999999999" x14ac:dyDescent="0.3">
      <c r="A9" s="29" t="s">
        <v>5</v>
      </c>
      <c r="B9" s="30">
        <f>SUM(B5:B8)</f>
        <v>64250</v>
      </c>
      <c r="C9" s="30">
        <f>SUM(C4:C8)</f>
        <v>66890</v>
      </c>
      <c r="D9" s="37">
        <f>B9-C9</f>
        <v>-2640</v>
      </c>
      <c r="E9" s="32">
        <f>SUM(E5:E8)</f>
        <v>67900</v>
      </c>
    </row>
    <row r="10" spans="1:5" ht="18" x14ac:dyDescent="0.35">
      <c r="A10" s="9"/>
      <c r="B10" s="10"/>
      <c r="C10" s="10"/>
      <c r="D10" s="36"/>
      <c r="E10" s="25"/>
    </row>
    <row r="11" spans="1:5" ht="18" x14ac:dyDescent="0.35">
      <c r="A11" s="23" t="s">
        <v>50</v>
      </c>
      <c r="B11" s="6"/>
      <c r="C11" s="6"/>
      <c r="D11" s="36"/>
      <c r="E11" s="25"/>
    </row>
    <row r="12" spans="1:5" ht="18" x14ac:dyDescent="0.35">
      <c r="A12" s="26" t="s">
        <v>7</v>
      </c>
      <c r="B12" s="8">
        <v>13440</v>
      </c>
      <c r="C12" s="44">
        <v>14500</v>
      </c>
      <c r="D12" s="36">
        <f>B12-C12</f>
        <v>-1060</v>
      </c>
      <c r="E12" s="25">
        <v>16640</v>
      </c>
    </row>
    <row r="13" spans="1:5" ht="18" x14ac:dyDescent="0.35">
      <c r="A13" s="26" t="s">
        <v>8</v>
      </c>
      <c r="B13" s="15">
        <v>0</v>
      </c>
      <c r="C13" s="44">
        <v>0</v>
      </c>
      <c r="D13" s="36">
        <v>0</v>
      </c>
      <c r="E13" s="25">
        <v>0</v>
      </c>
    </row>
    <row r="14" spans="1:5" ht="18" x14ac:dyDescent="0.35">
      <c r="A14" s="26" t="s">
        <v>9</v>
      </c>
      <c r="B14" s="8">
        <v>100</v>
      </c>
      <c r="C14" s="44">
        <v>10.220000000000001</v>
      </c>
      <c r="D14" s="36">
        <f>B14-C14</f>
        <v>89.78</v>
      </c>
      <c r="E14" s="25">
        <v>200</v>
      </c>
    </row>
    <row r="15" spans="1:5" ht="18" x14ac:dyDescent="0.35">
      <c r="A15" s="26" t="s">
        <v>10</v>
      </c>
      <c r="B15" s="8">
        <v>300</v>
      </c>
      <c r="C15" s="44">
        <v>340</v>
      </c>
      <c r="D15" s="36">
        <f>B15-C15</f>
        <v>-40</v>
      </c>
      <c r="E15" s="25">
        <v>500</v>
      </c>
    </row>
    <row r="16" spans="1:5" ht="18" x14ac:dyDescent="0.35">
      <c r="A16" s="26" t="s">
        <v>47</v>
      </c>
      <c r="B16" s="8">
        <v>0</v>
      </c>
      <c r="C16" s="44">
        <v>0</v>
      </c>
      <c r="D16" s="36">
        <f t="shared" ref="D16:D21" si="0">B16-C16</f>
        <v>0</v>
      </c>
      <c r="E16" s="25">
        <v>500</v>
      </c>
    </row>
    <row r="17" spans="1:5" ht="18" x14ac:dyDescent="0.35">
      <c r="A17" s="26" t="s">
        <v>48</v>
      </c>
      <c r="B17" s="8">
        <v>300</v>
      </c>
      <c r="C17" s="44">
        <v>307.3</v>
      </c>
      <c r="D17" s="36">
        <f t="shared" si="0"/>
        <v>-7.3000000000000114</v>
      </c>
      <c r="E17" s="25">
        <v>350</v>
      </c>
    </row>
    <row r="18" spans="1:5" ht="18" x14ac:dyDescent="0.35">
      <c r="A18" s="33" t="s">
        <v>45</v>
      </c>
      <c r="B18" s="8">
        <v>0</v>
      </c>
      <c r="C18" s="44">
        <v>320</v>
      </c>
      <c r="D18" s="36">
        <f t="shared" si="0"/>
        <v>-320</v>
      </c>
      <c r="E18" s="25">
        <v>400</v>
      </c>
    </row>
    <row r="19" spans="1:5" ht="18" x14ac:dyDescent="0.35">
      <c r="A19" s="26" t="s">
        <v>49</v>
      </c>
      <c r="B19" s="8">
        <v>146</v>
      </c>
      <c r="C19" s="44">
        <v>150</v>
      </c>
      <c r="D19" s="36">
        <f t="shared" si="0"/>
        <v>-4</v>
      </c>
      <c r="E19" s="25">
        <v>150</v>
      </c>
    </row>
    <row r="20" spans="1:5" ht="18" x14ac:dyDescent="0.35">
      <c r="A20" s="26" t="s">
        <v>12</v>
      </c>
      <c r="B20" s="8">
        <v>5000</v>
      </c>
      <c r="C20" s="44">
        <v>2572</v>
      </c>
      <c r="D20" s="36">
        <f t="shared" si="0"/>
        <v>2428</v>
      </c>
      <c r="E20" s="25">
        <v>3000</v>
      </c>
    </row>
    <row r="21" spans="1:5" ht="18" x14ac:dyDescent="0.35">
      <c r="A21" s="26" t="s">
        <v>44</v>
      </c>
      <c r="B21" s="8">
        <v>25</v>
      </c>
      <c r="C21" s="44">
        <v>25</v>
      </c>
      <c r="D21" s="36">
        <f t="shared" si="0"/>
        <v>0</v>
      </c>
      <c r="E21" s="25">
        <v>25</v>
      </c>
    </row>
    <row r="22" spans="1:5" ht="18" x14ac:dyDescent="0.35">
      <c r="A22" s="26" t="s">
        <v>41</v>
      </c>
      <c r="B22" s="8">
        <v>150</v>
      </c>
      <c r="C22" s="44">
        <v>75</v>
      </c>
      <c r="D22" s="36">
        <f>B22-C22</f>
        <v>75</v>
      </c>
      <c r="E22" s="25">
        <v>75</v>
      </c>
    </row>
    <row r="23" spans="1:5" ht="18" x14ac:dyDescent="0.35">
      <c r="A23" s="26" t="s">
        <v>21</v>
      </c>
      <c r="B23" s="25">
        <v>240</v>
      </c>
      <c r="C23" s="45">
        <v>250</v>
      </c>
      <c r="D23" s="38">
        <f t="shared" ref="D23:D24" si="1">B23-C23</f>
        <v>-10</v>
      </c>
      <c r="E23" s="25">
        <v>200</v>
      </c>
    </row>
    <row r="24" spans="1:5" ht="36" x14ac:dyDescent="0.35">
      <c r="A24" s="26" t="s">
        <v>22</v>
      </c>
      <c r="B24" s="28">
        <v>1400</v>
      </c>
      <c r="C24" s="46">
        <v>630.5</v>
      </c>
      <c r="D24" s="39">
        <f t="shared" si="1"/>
        <v>769.5</v>
      </c>
      <c r="E24" s="25">
        <v>700</v>
      </c>
    </row>
    <row r="25" spans="1:5" ht="18" x14ac:dyDescent="0.35">
      <c r="A25" s="26" t="s">
        <v>23</v>
      </c>
      <c r="B25" s="8">
        <v>0</v>
      </c>
      <c r="C25" s="44">
        <v>0</v>
      </c>
      <c r="D25" s="36">
        <v>0</v>
      </c>
      <c r="E25" s="25">
        <v>0</v>
      </c>
    </row>
    <row r="26" spans="1:5" ht="18" x14ac:dyDescent="0.35">
      <c r="A26" s="26" t="s">
        <v>46</v>
      </c>
      <c r="B26" s="8">
        <v>0</v>
      </c>
      <c r="C26" s="44">
        <v>2706.1</v>
      </c>
      <c r="D26" s="36">
        <f>B26-C26</f>
        <v>-2706.1</v>
      </c>
      <c r="E26" s="25">
        <v>1000</v>
      </c>
    </row>
    <row r="27" spans="1:5" ht="18" x14ac:dyDescent="0.35">
      <c r="A27" s="26" t="s">
        <v>40</v>
      </c>
      <c r="B27" s="8">
        <v>5500</v>
      </c>
      <c r="C27" s="44">
        <v>7771.17</v>
      </c>
      <c r="D27" s="36">
        <f>B27-C27</f>
        <v>-2271.17</v>
      </c>
      <c r="E27" s="25">
        <v>7500</v>
      </c>
    </row>
    <row r="28" spans="1:5" ht="18" x14ac:dyDescent="0.35">
      <c r="A28" s="26" t="s">
        <v>27</v>
      </c>
      <c r="B28" s="8">
        <v>6500</v>
      </c>
      <c r="C28" s="44">
        <v>7096</v>
      </c>
      <c r="D28" s="36">
        <f>B28-C28</f>
        <v>-596</v>
      </c>
      <c r="E28" s="25">
        <v>7200</v>
      </c>
    </row>
    <row r="29" spans="1:5" ht="18" x14ac:dyDescent="0.35">
      <c r="A29" s="5" t="s">
        <v>57</v>
      </c>
      <c r="D29" s="40"/>
      <c r="E29" s="25"/>
    </row>
    <row r="30" spans="1:5" ht="18" x14ac:dyDescent="0.35">
      <c r="A30" s="26" t="s">
        <v>52</v>
      </c>
      <c r="B30" s="8">
        <v>360</v>
      </c>
      <c r="C30" s="8">
        <v>385</v>
      </c>
      <c r="D30" s="36">
        <f>B30-C30</f>
        <v>-25</v>
      </c>
      <c r="E30" s="25">
        <v>420</v>
      </c>
    </row>
    <row r="31" spans="1:5" ht="18" x14ac:dyDescent="0.35">
      <c r="A31" s="26" t="s">
        <v>53</v>
      </c>
      <c r="B31" s="8">
        <v>179.88</v>
      </c>
      <c r="C31" s="8">
        <v>239.88</v>
      </c>
      <c r="D31" s="36">
        <f>B31-C31</f>
        <v>-60</v>
      </c>
      <c r="E31" s="25">
        <v>239.88</v>
      </c>
    </row>
    <row r="32" spans="1:5" ht="18" x14ac:dyDescent="0.35">
      <c r="A32" s="26" t="s">
        <v>58</v>
      </c>
      <c r="B32" s="8">
        <v>187.5</v>
      </c>
      <c r="C32" s="8">
        <v>150</v>
      </c>
      <c r="D32" s="36">
        <f>B32-C32</f>
        <v>37.5</v>
      </c>
      <c r="E32" s="25">
        <v>150</v>
      </c>
    </row>
    <row r="33" spans="1:5" ht="36" x14ac:dyDescent="0.35">
      <c r="A33" s="26" t="s">
        <v>38</v>
      </c>
      <c r="B33" s="8">
        <v>325</v>
      </c>
      <c r="C33" s="44">
        <v>436.38</v>
      </c>
      <c r="D33" s="36">
        <f>B33-C33</f>
        <v>-111.38</v>
      </c>
      <c r="E33" s="25">
        <v>475</v>
      </c>
    </row>
    <row r="34" spans="1:5" ht="18" x14ac:dyDescent="0.35">
      <c r="A34" s="33" t="s">
        <v>28</v>
      </c>
      <c r="B34" s="8">
        <v>0</v>
      </c>
      <c r="C34" s="44">
        <v>1443.5</v>
      </c>
      <c r="D34" s="36">
        <f>B34-C34</f>
        <v>-1443.5</v>
      </c>
      <c r="E34" s="25">
        <v>0</v>
      </c>
    </row>
    <row r="35" spans="1:5" ht="18" x14ac:dyDescent="0.35">
      <c r="A35" s="23" t="s">
        <v>54</v>
      </c>
      <c r="B35" s="27"/>
      <c r="C35" s="27"/>
      <c r="D35" s="41"/>
      <c r="E35" s="25"/>
    </row>
    <row r="36" spans="1:5" ht="36" x14ac:dyDescent="0.35">
      <c r="A36" s="26" t="s">
        <v>59</v>
      </c>
      <c r="B36" s="28">
        <v>1000</v>
      </c>
      <c r="C36" s="46">
        <v>1100</v>
      </c>
      <c r="D36" s="39">
        <f>SUM(B36-C36)</f>
        <v>-100</v>
      </c>
      <c r="E36" s="25">
        <v>1100</v>
      </c>
    </row>
    <row r="37" spans="1:5" ht="18" x14ac:dyDescent="0.35">
      <c r="A37" s="33" t="s">
        <v>15</v>
      </c>
      <c r="B37" s="8">
        <v>22000</v>
      </c>
      <c r="C37" s="44">
        <v>5247.96</v>
      </c>
      <c r="D37" s="36">
        <f>B37-C37</f>
        <v>16752.04</v>
      </c>
      <c r="E37" s="25">
        <v>17000</v>
      </c>
    </row>
    <row r="38" spans="1:5" ht="18" x14ac:dyDescent="0.35">
      <c r="A38" s="26" t="s">
        <v>55</v>
      </c>
      <c r="B38" s="8">
        <v>150</v>
      </c>
      <c r="C38" s="44">
        <v>135</v>
      </c>
      <c r="D38" s="36">
        <v>15</v>
      </c>
      <c r="E38" s="25">
        <v>400</v>
      </c>
    </row>
    <row r="39" spans="1:5" ht="18" x14ac:dyDescent="0.35">
      <c r="A39" s="26" t="s">
        <v>17</v>
      </c>
      <c r="B39" s="8">
        <v>4000</v>
      </c>
      <c r="C39" s="44">
        <v>11248.85</v>
      </c>
      <c r="D39" s="36">
        <f>B39-C39</f>
        <v>-7248.85</v>
      </c>
      <c r="E39" s="25">
        <v>11000</v>
      </c>
    </row>
    <row r="40" spans="1:5" ht="18" x14ac:dyDescent="0.35">
      <c r="A40" s="26" t="s">
        <v>56</v>
      </c>
      <c r="B40" s="8">
        <v>5000</v>
      </c>
      <c r="C40" s="44">
        <v>17331.82</v>
      </c>
      <c r="D40" s="36">
        <f>B40-C40</f>
        <v>-12331.82</v>
      </c>
      <c r="E40" s="25">
        <v>3500</v>
      </c>
    </row>
    <row r="41" spans="1:5" ht="18" x14ac:dyDescent="0.35">
      <c r="A41" s="26" t="s">
        <v>19</v>
      </c>
      <c r="B41" s="8">
        <v>12000</v>
      </c>
      <c r="C41" s="44">
        <v>9413</v>
      </c>
      <c r="D41" s="36">
        <f>B41-C41</f>
        <v>2587</v>
      </c>
      <c r="E41" s="25">
        <v>12000</v>
      </c>
    </row>
    <row r="42" spans="1:5" ht="18" x14ac:dyDescent="0.35">
      <c r="A42" s="26" t="s">
        <v>20</v>
      </c>
      <c r="B42" s="8">
        <v>1400</v>
      </c>
      <c r="C42" s="47">
        <v>1200</v>
      </c>
      <c r="D42" s="36">
        <f>B42-C42</f>
        <v>200</v>
      </c>
      <c r="E42" s="25">
        <v>1800</v>
      </c>
    </row>
    <row r="43" spans="1:5" x14ac:dyDescent="0.3">
      <c r="D43" s="40"/>
    </row>
    <row r="44" spans="1:5" ht="17.399999999999999" x14ac:dyDescent="0.3">
      <c r="A44" s="4" t="s">
        <v>29</v>
      </c>
      <c r="B44" s="31">
        <f>SUM(B12:B43)</f>
        <v>79703.38</v>
      </c>
      <c r="C44" s="31">
        <f>SUM(C12:C43)</f>
        <v>85084.68</v>
      </c>
      <c r="D44" s="42">
        <f>SUM(D12:D43)</f>
        <v>-5381.2999999999993</v>
      </c>
      <c r="E44" s="32">
        <f>SUM(E12:E42)</f>
        <v>86524.88</v>
      </c>
    </row>
  </sheetData>
  <printOptions horizontalCentered="1" verticalCentered="1"/>
  <pageMargins left="0.25" right="0.25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72155-C04E-4C36-A6F2-8A2F54237023}">
  <dimension ref="A1:E40"/>
  <sheetViews>
    <sheetView workbookViewId="0">
      <selection activeCell="B1" sqref="A1:E40"/>
    </sheetView>
  </sheetViews>
  <sheetFormatPr defaultRowHeight="14.4" x14ac:dyDescent="0.3"/>
  <cols>
    <col min="2" max="2" width="20.77734375" customWidth="1"/>
    <col min="3" max="3" width="19.33203125" customWidth="1"/>
    <col min="4" max="4" width="28.109375" customWidth="1"/>
    <col min="5" max="5" width="27.77734375" customWidth="1"/>
  </cols>
  <sheetData>
    <row r="1" spans="1:5" ht="20.399999999999999" x14ac:dyDescent="0.3">
      <c r="A1" s="2" t="s">
        <v>31</v>
      </c>
    </row>
    <row r="2" spans="1:5" ht="16.8" x14ac:dyDescent="0.3">
      <c r="A2" s="1"/>
    </row>
    <row r="3" spans="1:5" ht="87" x14ac:dyDescent="0.3">
      <c r="A3" s="43" t="s">
        <v>33</v>
      </c>
      <c r="B3" s="43"/>
      <c r="C3" s="3" t="s">
        <v>32</v>
      </c>
      <c r="D3" s="3" t="s">
        <v>34</v>
      </c>
      <c r="E3" s="3" t="s">
        <v>0</v>
      </c>
    </row>
    <row r="4" spans="1:5" ht="34.799999999999997" x14ac:dyDescent="0.3">
      <c r="A4" s="4" t="s">
        <v>1</v>
      </c>
      <c r="B4" s="5"/>
      <c r="C4" s="5"/>
      <c r="D4" s="6"/>
      <c r="E4" s="5"/>
    </row>
    <row r="5" spans="1:5" ht="87" x14ac:dyDescent="0.3">
      <c r="A5" s="7" t="s">
        <v>2</v>
      </c>
      <c r="B5" s="8">
        <v>950</v>
      </c>
      <c r="C5" s="8">
        <v>500</v>
      </c>
      <c r="D5" s="6"/>
      <c r="E5" s="8"/>
    </row>
    <row r="6" spans="1:5" ht="121.8" x14ac:dyDescent="0.3">
      <c r="A6" s="7" t="s">
        <v>3</v>
      </c>
      <c r="B6" s="8">
        <v>60666.84</v>
      </c>
      <c r="C6" s="8">
        <v>54250</v>
      </c>
      <c r="D6" s="8"/>
      <c r="E6" s="8"/>
    </row>
    <row r="7" spans="1:5" ht="87" x14ac:dyDescent="0.3">
      <c r="A7" s="7" t="s">
        <v>4</v>
      </c>
      <c r="B7" s="8">
        <v>1350</v>
      </c>
      <c r="C7" s="8">
        <v>2000</v>
      </c>
      <c r="D7" s="8"/>
      <c r="E7" s="8"/>
    </row>
    <row r="8" spans="1:5" ht="52.2" x14ac:dyDescent="0.3">
      <c r="A8" s="18" t="s">
        <v>5</v>
      </c>
      <c r="B8" s="19">
        <f>SUM(B4:B7)</f>
        <v>62966.84</v>
      </c>
      <c r="C8" s="19">
        <v>56750</v>
      </c>
      <c r="D8" s="19"/>
      <c r="E8" s="19"/>
    </row>
    <row r="9" spans="1:5" ht="18" x14ac:dyDescent="0.35">
      <c r="A9" s="9"/>
      <c r="B9" s="10"/>
      <c r="C9" s="10"/>
      <c r="D9" s="11"/>
      <c r="E9" s="8"/>
    </row>
    <row r="10" spans="1:5" ht="34.799999999999997" x14ac:dyDescent="0.3">
      <c r="A10" s="4" t="s">
        <v>6</v>
      </c>
      <c r="B10" s="6"/>
      <c r="C10" s="6"/>
      <c r="D10" s="6"/>
      <c r="E10" s="8"/>
    </row>
    <row r="11" spans="1:5" ht="121.8" x14ac:dyDescent="0.3">
      <c r="A11" s="7" t="s">
        <v>7</v>
      </c>
      <c r="B11" s="8">
        <v>13400.22</v>
      </c>
      <c r="C11" s="8">
        <v>10200</v>
      </c>
      <c r="D11" s="8"/>
      <c r="E11" s="8"/>
    </row>
    <row r="12" spans="1:5" ht="104.4" x14ac:dyDescent="0.3">
      <c r="A12" s="7" t="s">
        <v>8</v>
      </c>
      <c r="B12" s="8">
        <v>0</v>
      </c>
      <c r="C12" s="6"/>
      <c r="D12" s="8"/>
      <c r="E12" s="8"/>
    </row>
    <row r="13" spans="1:5" ht="104.4" x14ac:dyDescent="0.3">
      <c r="A13" s="7" t="s">
        <v>9</v>
      </c>
      <c r="B13" s="8">
        <v>309.58999999999997</v>
      </c>
      <c r="C13" s="8">
        <v>400</v>
      </c>
      <c r="D13" s="8"/>
      <c r="E13" s="8"/>
    </row>
    <row r="14" spans="1:5" ht="34.799999999999997" x14ac:dyDescent="0.3">
      <c r="A14" s="12" t="s">
        <v>10</v>
      </c>
      <c r="B14" s="8">
        <v>381.5</v>
      </c>
      <c r="C14" s="8">
        <v>300</v>
      </c>
      <c r="D14" s="8"/>
      <c r="E14" s="8"/>
    </row>
    <row r="15" spans="1:5" ht="104.4" x14ac:dyDescent="0.3">
      <c r="A15" s="7" t="s">
        <v>11</v>
      </c>
      <c r="B15" s="8">
        <v>0</v>
      </c>
      <c r="C15" s="8">
        <v>100</v>
      </c>
      <c r="D15" s="13"/>
      <c r="E15" s="8"/>
    </row>
    <row r="16" spans="1:5" ht="52.2" x14ac:dyDescent="0.3">
      <c r="A16" s="7" t="s">
        <v>12</v>
      </c>
      <c r="B16" s="8">
        <v>4387</v>
      </c>
      <c r="C16" s="8">
        <v>4026</v>
      </c>
      <c r="D16" s="8"/>
      <c r="E16" s="8"/>
    </row>
    <row r="17" spans="1:5" ht="104.4" x14ac:dyDescent="0.3">
      <c r="A17" s="7" t="s">
        <v>13</v>
      </c>
      <c r="B17" s="6"/>
      <c r="C17" s="6"/>
      <c r="D17" s="6"/>
      <c r="E17" s="8"/>
    </row>
    <row r="18" spans="1:5" ht="34.799999999999997" x14ac:dyDescent="0.3">
      <c r="A18" s="14" t="s">
        <v>14</v>
      </c>
      <c r="B18" s="8"/>
      <c r="C18" s="8">
        <v>650</v>
      </c>
      <c r="D18" s="15"/>
      <c r="E18" s="8"/>
    </row>
    <row r="19" spans="1:5" ht="174" x14ac:dyDescent="0.3">
      <c r="A19" s="16" t="s">
        <v>15</v>
      </c>
      <c r="B19" s="8">
        <v>6581.25</v>
      </c>
      <c r="C19" s="8">
        <v>10000</v>
      </c>
      <c r="D19" s="8"/>
      <c r="E19" s="8"/>
    </row>
    <row r="20" spans="1:5" ht="18" x14ac:dyDescent="0.3">
      <c r="A20" s="16"/>
      <c r="B20" s="8"/>
      <c r="C20" s="8"/>
      <c r="D20" s="8"/>
      <c r="E20" s="8"/>
    </row>
    <row r="21" spans="1:5" ht="18" x14ac:dyDescent="0.3">
      <c r="A21" s="14" t="s">
        <v>16</v>
      </c>
      <c r="B21" s="8">
        <v>0</v>
      </c>
      <c r="C21" s="8">
        <v>0</v>
      </c>
      <c r="D21" s="15"/>
      <c r="E21" s="8"/>
    </row>
    <row r="22" spans="1:5" ht="18" x14ac:dyDescent="0.3">
      <c r="A22" s="14" t="s">
        <v>17</v>
      </c>
      <c r="B22" s="8">
        <v>8880</v>
      </c>
      <c r="C22" s="8">
        <v>7000</v>
      </c>
      <c r="D22" s="6"/>
      <c r="E22" s="8"/>
    </row>
    <row r="23" spans="1:5" ht="34.799999999999997" x14ac:dyDescent="0.3">
      <c r="A23" s="14" t="s">
        <v>18</v>
      </c>
      <c r="B23" s="8">
        <v>0</v>
      </c>
      <c r="C23" s="8">
        <v>485</v>
      </c>
      <c r="D23" s="6"/>
      <c r="E23" s="8"/>
    </row>
    <row r="24" spans="1:5" ht="18" x14ac:dyDescent="0.3">
      <c r="A24" s="14" t="s">
        <v>19</v>
      </c>
      <c r="B24" s="8">
        <v>21410</v>
      </c>
      <c r="C24" s="8">
        <v>6000</v>
      </c>
      <c r="D24" s="8"/>
      <c r="E24" s="8"/>
    </row>
    <row r="25" spans="1:5" ht="52.2" x14ac:dyDescent="0.3">
      <c r="A25" s="14" t="s">
        <v>20</v>
      </c>
      <c r="B25" s="15">
        <v>1410.32</v>
      </c>
      <c r="C25" s="8">
        <v>1200</v>
      </c>
      <c r="D25" s="8"/>
      <c r="E25" s="8"/>
    </row>
    <row r="26" spans="1:5" ht="69.599999999999994" x14ac:dyDescent="0.3">
      <c r="A26" s="14" t="s">
        <v>30</v>
      </c>
      <c r="B26" s="8"/>
      <c r="C26" s="8"/>
      <c r="D26" s="8"/>
      <c r="E26" s="8"/>
    </row>
    <row r="27" spans="1:5" ht="156.6" x14ac:dyDescent="0.3">
      <c r="A27" s="7" t="s">
        <v>21</v>
      </c>
      <c r="B27" s="8">
        <v>214.06</v>
      </c>
      <c r="C27" s="8">
        <v>250</v>
      </c>
      <c r="D27" s="6"/>
      <c r="E27" s="8"/>
    </row>
    <row r="28" spans="1:5" ht="174" x14ac:dyDescent="0.3">
      <c r="A28" s="7" t="s">
        <v>22</v>
      </c>
      <c r="B28" s="8">
        <v>3103.75</v>
      </c>
      <c r="C28" s="8">
        <v>425</v>
      </c>
      <c r="D28" s="8"/>
      <c r="E28" s="8"/>
    </row>
    <row r="29" spans="1:5" ht="69.599999999999994" x14ac:dyDescent="0.3">
      <c r="A29" s="7" t="s">
        <v>23</v>
      </c>
      <c r="B29" s="6"/>
      <c r="C29" s="6"/>
      <c r="D29" s="15"/>
      <c r="E29" s="8"/>
    </row>
    <row r="30" spans="1:5" ht="34.799999999999997" x14ac:dyDescent="0.3">
      <c r="A30" s="7" t="s">
        <v>24</v>
      </c>
      <c r="B30" s="8">
        <v>8253.81</v>
      </c>
      <c r="C30" s="8">
        <v>3500</v>
      </c>
      <c r="D30" s="6"/>
      <c r="E30" s="8"/>
    </row>
    <row r="31" spans="1:5" ht="121.8" x14ac:dyDescent="0.3">
      <c r="A31" s="7" t="s">
        <v>25</v>
      </c>
      <c r="B31" s="8">
        <v>197.02</v>
      </c>
      <c r="C31" s="8">
        <v>60</v>
      </c>
      <c r="D31" s="8"/>
      <c r="E31" s="8"/>
    </row>
    <row r="32" spans="1:5" ht="52.2" x14ac:dyDescent="0.3">
      <c r="A32" s="7" t="s">
        <v>26</v>
      </c>
      <c r="B32" s="6"/>
      <c r="C32" s="6"/>
      <c r="D32" s="6"/>
      <c r="E32" s="8"/>
    </row>
    <row r="33" spans="1:5" ht="34.799999999999997" x14ac:dyDescent="0.3">
      <c r="A33" s="14" t="s">
        <v>27</v>
      </c>
      <c r="B33" s="8">
        <v>7000</v>
      </c>
      <c r="C33" s="8">
        <v>5097</v>
      </c>
      <c r="D33" s="8"/>
      <c r="E33" s="8"/>
    </row>
    <row r="34" spans="1:5" ht="52.2" x14ac:dyDescent="0.3">
      <c r="A34" s="5" t="s">
        <v>25</v>
      </c>
      <c r="B34" s="8"/>
      <c r="C34" s="8"/>
      <c r="D34" s="8"/>
      <c r="E34" s="8"/>
    </row>
    <row r="35" spans="1:5" ht="52.2" x14ac:dyDescent="0.3">
      <c r="A35" s="5" t="s">
        <v>36</v>
      </c>
      <c r="B35" s="8">
        <v>3600</v>
      </c>
      <c r="C35" s="8"/>
      <c r="D35" s="8"/>
      <c r="E35" s="8"/>
    </row>
    <row r="36" spans="1:5" ht="34.799999999999997" x14ac:dyDescent="0.3">
      <c r="A36" s="5" t="s">
        <v>37</v>
      </c>
      <c r="B36" s="8">
        <v>239.88</v>
      </c>
      <c r="C36" s="8"/>
      <c r="D36" s="8"/>
      <c r="E36" s="8"/>
    </row>
    <row r="37" spans="1:5" ht="52.2" x14ac:dyDescent="0.3">
      <c r="A37" s="5" t="s">
        <v>35</v>
      </c>
      <c r="B37" s="8">
        <v>150</v>
      </c>
      <c r="C37" s="8"/>
      <c r="D37" s="8"/>
      <c r="E37" s="8"/>
    </row>
    <row r="38" spans="1:5" ht="191.4" x14ac:dyDescent="0.3">
      <c r="A38" s="7" t="s">
        <v>38</v>
      </c>
      <c r="B38" s="8">
        <v>338.16</v>
      </c>
      <c r="C38" s="8">
        <v>100</v>
      </c>
      <c r="D38" s="8"/>
      <c r="E38" s="8"/>
    </row>
    <row r="39" spans="1:5" ht="69.599999999999994" x14ac:dyDescent="0.3">
      <c r="A39" s="17" t="s">
        <v>28</v>
      </c>
      <c r="B39" s="8">
        <v>0</v>
      </c>
      <c r="C39" s="8">
        <v>200</v>
      </c>
      <c r="D39" s="15"/>
      <c r="E39" s="8"/>
    </row>
    <row r="40" spans="1:5" ht="52.2" x14ac:dyDescent="0.3">
      <c r="A40" s="20" t="s">
        <v>29</v>
      </c>
      <c r="B40" s="21">
        <f>SUM(B11:B39)</f>
        <v>79856.560000000012</v>
      </c>
      <c r="C40" s="21">
        <f>SUM(C11:C39)</f>
        <v>49993</v>
      </c>
      <c r="D40" s="21"/>
      <c r="E40" s="21"/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2022-23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BTPOA</dc:creator>
  <cp:lastModifiedBy>Dawn Tahaney</cp:lastModifiedBy>
  <cp:lastPrinted>2025-02-03T19:30:16Z</cp:lastPrinted>
  <dcterms:created xsi:type="dcterms:W3CDTF">2021-01-19T21:17:55Z</dcterms:created>
  <dcterms:modified xsi:type="dcterms:W3CDTF">2025-02-10T17:59:49Z</dcterms:modified>
</cp:coreProperties>
</file>